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Documente\CJ Arges\CJ Arges_2023\Aprilie Mai 2023\Studiu oportunitate_Aprilie 2023\Anexa 2 la CS Serviciu - Grafice de circulatie_27 feb\"/>
    </mc:Choice>
  </mc:AlternateContent>
  <xr:revisionPtr revIDLastSave="0" documentId="13_ncr:1_{6D3DF137-7DFD-47AA-803A-04181EAD3B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uri="GoogleSheetsCustomDataVersion1">
      <go:sheetsCustomData xmlns:go="http://customooxmlschemas.google.com/" r:id="rId5" roundtripDataSignature="AMtx7miXG1ZnVg8hI/HW7rHdM3OFng/keQ=="/>
    </ext>
  </extLst>
</workbook>
</file>

<file path=xl/calcChain.xml><?xml version="1.0" encoding="utf-8"?>
<calcChain xmlns="http://schemas.openxmlformats.org/spreadsheetml/2006/main">
  <c r="O17" i="1" l="1"/>
  <c r="B17" i="1" s="1"/>
  <c r="C17" i="1" l="1"/>
  <c r="O18" i="1"/>
  <c r="R17" i="1"/>
  <c r="A17" i="1"/>
  <c r="S17" i="1"/>
  <c r="S18" i="1" l="1"/>
  <c r="A18" i="1"/>
  <c r="O19" i="1"/>
  <c r="R18" i="1"/>
  <c r="B18" i="1"/>
  <c r="C18" i="1"/>
  <c r="C19" i="1"/>
  <c r="A19" i="1"/>
  <c r="O20" i="1" l="1"/>
  <c r="R19" i="1"/>
  <c r="S19" i="1"/>
  <c r="B19" i="1"/>
  <c r="B20" i="1" s="1"/>
  <c r="O21" i="1" l="1"/>
  <c r="R20" i="1"/>
  <c r="S20" i="1"/>
  <c r="B21" i="1"/>
  <c r="C20" i="1"/>
  <c r="C21" i="1" s="1"/>
  <c r="A20" i="1"/>
  <c r="A21" i="1" s="1"/>
  <c r="S21" i="1" l="1"/>
  <c r="O22" i="1"/>
  <c r="A22" i="1" s="1"/>
  <c r="R21" i="1"/>
  <c r="C22" i="1" l="1"/>
  <c r="C23" i="1" s="1"/>
  <c r="S22" i="1"/>
  <c r="O23" i="1"/>
  <c r="R22" i="1"/>
  <c r="B22" i="1"/>
  <c r="B23" i="1" s="1"/>
  <c r="O24" i="1" l="1"/>
  <c r="R23" i="1"/>
  <c r="S23" i="1"/>
  <c r="A23" i="1"/>
  <c r="A24" i="1" l="1"/>
  <c r="A25" i="1" s="1"/>
  <c r="O25" i="1"/>
  <c r="S24" i="1"/>
  <c r="R24" i="1"/>
  <c r="C24" i="1"/>
  <c r="C25" i="1" s="1"/>
  <c r="B24" i="1"/>
  <c r="B25" i="1" s="1"/>
  <c r="S25" i="1" l="1"/>
  <c r="O26" i="1"/>
  <c r="B26" i="1" s="1"/>
  <c r="R25" i="1"/>
  <c r="C26" i="1" l="1"/>
  <c r="S26" i="1"/>
  <c r="O27" i="1"/>
  <c r="R26" i="1"/>
  <c r="A26" i="1"/>
  <c r="O28" i="1" l="1"/>
  <c r="R27" i="1"/>
  <c r="S27" i="1"/>
  <c r="A27" i="1"/>
  <c r="A28" i="1" s="1"/>
  <c r="C27" i="1"/>
  <c r="C28" i="1" s="1"/>
  <c r="B27" i="1"/>
  <c r="B28" i="1" s="1"/>
  <c r="O29" i="1" l="1"/>
  <c r="A29" i="1" s="1"/>
  <c r="S28" i="1"/>
  <c r="R28" i="1"/>
  <c r="C29" i="1" l="1"/>
  <c r="C30" i="1" s="1"/>
  <c r="B29" i="1"/>
  <c r="B30" i="1" s="1"/>
  <c r="S29" i="1"/>
  <c r="O30" i="1"/>
  <c r="R29" i="1"/>
  <c r="A30" i="1"/>
  <c r="S30" i="1" l="1"/>
  <c r="O31" i="1"/>
  <c r="R30" i="1"/>
  <c r="O32" i="1" l="1"/>
  <c r="R31" i="1"/>
  <c r="S31" i="1"/>
  <c r="B31" i="1"/>
  <c r="B32" i="1" s="1"/>
  <c r="C31" i="1"/>
  <c r="C32" i="1" s="1"/>
  <c r="A31" i="1"/>
  <c r="A32" i="1" s="1"/>
  <c r="O33" i="1" l="1"/>
  <c r="S32" i="1"/>
  <c r="R32" i="1"/>
  <c r="S33" i="1" l="1"/>
  <c r="O34" i="1"/>
  <c r="R33" i="1"/>
  <c r="C33" i="1"/>
  <c r="A33" i="1"/>
  <c r="B33" i="1"/>
  <c r="B34" i="1" s="1"/>
  <c r="A34" i="1" l="1"/>
  <c r="C34" i="1"/>
  <c r="S34" i="1"/>
  <c r="O35" i="1"/>
  <c r="R34" i="1"/>
  <c r="O36" i="1" l="1"/>
  <c r="R35" i="1"/>
  <c r="S35" i="1"/>
  <c r="A35" i="1"/>
  <c r="A36" i="1" s="1"/>
  <c r="B35" i="1"/>
  <c r="B36" i="1" s="1"/>
  <c r="C35" i="1"/>
  <c r="C36" i="1" s="1"/>
  <c r="A37" i="1" l="1"/>
  <c r="C37" i="1"/>
  <c r="O37" i="1"/>
  <c r="S36" i="1"/>
  <c r="R36" i="1"/>
  <c r="S37" i="1" l="1"/>
  <c r="O38" i="1"/>
  <c r="R37" i="1"/>
  <c r="B37" i="1"/>
  <c r="B38" i="1" s="1"/>
  <c r="C38" i="1"/>
  <c r="A38" i="1"/>
  <c r="S38" i="1" l="1"/>
  <c r="O39" i="1"/>
  <c r="A39" i="1" s="1"/>
  <c r="R38" i="1"/>
  <c r="C39" i="1" l="1"/>
  <c r="O40" i="1"/>
  <c r="R39" i="1"/>
  <c r="S39" i="1"/>
  <c r="B39" i="1"/>
  <c r="B40" i="1" s="1"/>
  <c r="B41" i="1" l="1"/>
  <c r="R40" i="1"/>
  <c r="O41" i="1"/>
  <c r="S40" i="1"/>
  <c r="A40" i="1"/>
  <c r="A41" i="1" s="1"/>
  <c r="C40" i="1"/>
  <c r="C41" i="1" s="1"/>
  <c r="S41" i="1" l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41" i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40" i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</calcChain>
</file>

<file path=xl/sharedStrings.xml><?xml version="1.0" encoding="utf-8"?>
<sst xmlns="http://schemas.openxmlformats.org/spreadsheetml/2006/main" count="123" uniqueCount="74">
  <si>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</si>
  <si>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</si>
  <si>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</si>
  <si>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</si>
  <si>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</si>
  <si>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</si>
  <si>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</si>
  <si>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</si>
  <si>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</si>
  <si>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</si>
  <si>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</si>
  <si>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</si>
  <si>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</si>
  <si>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</si>
  <si>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</si>
  <si>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</si>
  <si>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</si>
  <si>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</si>
  <si>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</si>
  <si>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</si>
  <si>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</si>
  <si>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</si>
  <si>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</si>
  <si>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</si>
  <si>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</si>
  <si>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</si>
  <si>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</si>
  <si>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Costesti - Surdulesti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</si>
  <si>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</si>
  <si>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</si>
  <si>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</si>
  <si>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</si>
  <si>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</si>
  <si>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</si>
  <si>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</si>
  <si>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</si>
  <si>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</si>
  <si>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</si>
  <si>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</si>
  <si>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</si>
  <si>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</si>
  <si>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</si>
  <si>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</si>
  <si>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</si>
  <si>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Costesti2</t>
  </si>
  <si>
    <t>S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</si>
  <si>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</si>
  <si>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</si>
  <si>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</si>
  <si>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</si>
  <si>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</si>
  <si>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</si>
  <si>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</si>
  <si>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Buzoiesti1</t>
  </si>
  <si>
    <t>Buzoiesti2</t>
  </si>
  <si>
    <t>Buzoiesti3</t>
  </si>
  <si>
    <t>Curteanca</t>
  </si>
  <si>
    <t>Gaujani1</t>
  </si>
  <si>
    <t>Gaujani2</t>
  </si>
  <si>
    <t>Humele1</t>
  </si>
  <si>
    <t>Humele2</t>
  </si>
  <si>
    <t>Humele3</t>
  </si>
  <si>
    <t>Ungheni1</t>
  </si>
  <si>
    <t>Ungheni2</t>
  </si>
  <si>
    <t>Strambeni1</t>
  </si>
  <si>
    <t>Caldararu1</t>
  </si>
  <si>
    <t>Mirosi1</t>
  </si>
  <si>
    <t>Mirosi2</t>
  </si>
  <si>
    <t>Surdulesti1</t>
  </si>
  <si>
    <t>Surdulesti2</t>
  </si>
  <si>
    <t>1=7</t>
  </si>
  <si>
    <t>EMITENT,</t>
  </si>
  <si>
    <t>Costesti Autogara Alpin</t>
  </si>
  <si>
    <t>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</si>
</sst>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9"/>
      <color rgb="FF0000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86"/>
  <sheetViews>
    <sheetView tabSelected="1" workbookViewId="0">
      <selection activeCell="O7" sqref="O7"/>
    </sheetView>
  </sheetViews>
  <sheetFormatPr defaultColWidth="14.42578125" defaultRowHeight="15" customHeight="1" x14ac:dyDescent="0.2"/>
  <cols>
    <col min="1" max="3" width="5.85546875" customWidth="1"/>
    <col min="4" max="5" width="5.28515625" customWidth="1"/>
    <col min="6" max="6" width="4.7109375" customWidth="1"/>
    <col min="7" max="7" width="6.7109375" customWidth="1"/>
    <col min="8" max="8" width="28.7109375" customWidth="1"/>
    <col min="9" max="11" width="5.85546875" customWidth="1"/>
    <col min="12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7" t="s">
        <v>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9" t="s">
        <v>24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0"/>
      <c r="B9" s="58"/>
      <c r="C9" s="58"/>
      <c r="D9" s="58"/>
      <c r="E9" s="58"/>
      <c r="F9" s="58"/>
      <c r="G9" s="58"/>
      <c r="H9" s="58"/>
      <c r="I9" s="12"/>
      <c r="J9" s="12"/>
      <c r="K9" s="13"/>
      <c r="L9" s="13"/>
      <c r="M9" s="13"/>
    </row>
    <row r="10" spans="1:28" ht="18" x14ac:dyDescent="0.25">
      <c r="A10" s="60" t="s">
        <v>27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28" ht="18" x14ac:dyDescent="0.25">
      <c r="A11" s="12" t="s">
        <v>28</v>
      </c>
      <c r="B11" s="12"/>
      <c r="C11" s="12"/>
      <c r="D11" s="12"/>
      <c r="E11" s="14" t="s">
        <v>73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29</v>
      </c>
      <c r="B12" s="62"/>
      <c r="C12" s="62"/>
      <c r="D12" s="62"/>
      <c r="E12" s="62"/>
      <c r="F12" s="15" t="s">
        <v>30</v>
      </c>
      <c r="G12" s="16" t="s">
        <v>31</v>
      </c>
      <c r="H12" s="16" t="s">
        <v>32</v>
      </c>
      <c r="I12" s="54" t="s">
        <v>33</v>
      </c>
      <c r="J12" s="55"/>
      <c r="K12" s="55"/>
      <c r="L12" s="55"/>
      <c r="M12" s="5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4" t="s">
        <v>34</v>
      </c>
      <c r="B13" s="55"/>
      <c r="C13" s="55"/>
      <c r="D13" s="55"/>
      <c r="E13" s="56"/>
      <c r="F13" s="18"/>
      <c r="G13" s="19" t="s">
        <v>35</v>
      </c>
      <c r="H13" s="20" t="s">
        <v>36</v>
      </c>
      <c r="I13" s="54" t="s">
        <v>34</v>
      </c>
      <c r="J13" s="55"/>
      <c r="K13" s="55"/>
      <c r="L13" s="55"/>
      <c r="M13" s="5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/>
      <c r="E14" s="22"/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0.22916666666666666</v>
      </c>
      <c r="B16" s="32">
        <v>0.60416666666666663</v>
      </c>
      <c r="C16" s="32">
        <v>0.72916666666666663</v>
      </c>
      <c r="D16" s="33"/>
      <c r="E16" s="33"/>
      <c r="F16" s="34">
        <v>0</v>
      </c>
      <c r="G16" s="34">
        <v>0</v>
      </c>
      <c r="H16" s="35" t="s">
        <v>72</v>
      </c>
      <c r="I16" s="33">
        <f t="shared" ref="I16:K16" si="0">I17+TIME(0,0,(3600*($O17-$O16)/(INDEX($T$5:$AB$6,MATCH(I$15,$S$5:$S$6,0),MATCH(CONCATENATE($P17,$Q17),$T$4:$AB$4,0)))+$T$8))</f>
        <v>0.32017361111111103</v>
      </c>
      <c r="J16" s="33">
        <f t="shared" si="0"/>
        <v>0.6951736111111112</v>
      </c>
      <c r="K16" s="33">
        <f t="shared" si="0"/>
        <v>0.8201736111111112</v>
      </c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C17" si="1">A16+TIME(0,0,(3600*($O17-$O16)/(INDEX($T$5:$AB$6,MATCH(A$15,$S$5:$S$6,0),MATCH(CONCATENATE($P17,$Q17),$T$4:$AB$4,0)))+$T$8))</f>
        <v>0.23021990740740739</v>
      </c>
      <c r="B17" s="40">
        <f t="shared" si="1"/>
        <v>0.60521990740740739</v>
      </c>
      <c r="C17" s="40">
        <f t="shared" si="1"/>
        <v>0.73021990740740739</v>
      </c>
      <c r="D17" s="40"/>
      <c r="E17" s="40"/>
      <c r="F17" s="41">
        <v>0.8</v>
      </c>
      <c r="G17" s="41">
        <v>1</v>
      </c>
      <c r="H17" s="42" t="s">
        <v>44</v>
      </c>
      <c r="I17" s="40">
        <f t="shared" ref="I17:K17" si="2">I18+TIME(0,0,(3600*($O18-$O17)/(INDEX($T$5:$AB$6,MATCH(I$15,$S$5:$S$6,0),MATCH(CONCATENATE($P18,$Q18),$T$4:$AB$4,0)))+$T$8))</f>
        <v>0.31912037037037028</v>
      </c>
      <c r="J17" s="40">
        <f t="shared" si="2"/>
        <v>0.69412037037037044</v>
      </c>
      <c r="K17" s="40">
        <f t="shared" si="2"/>
        <v>0.81912037037037044</v>
      </c>
      <c r="L17" s="40"/>
      <c r="M17" s="43"/>
      <c r="O17" s="5">
        <f t="shared" ref="O17:O41" si="3">O16+F17</f>
        <v>0.8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6.5972222222222213E-4</v>
      </c>
      <c r="S17" s="45">
        <f t="shared" si="4"/>
        <v>8.3333333333333339E-4</v>
      </c>
      <c r="T17" s="1"/>
      <c r="U17" s="46"/>
      <c r="V17" s="1"/>
      <c r="W17" s="1"/>
    </row>
    <row r="18" spans="1:23" ht="13.5" customHeight="1" x14ac:dyDescent="0.25">
      <c r="A18" s="39">
        <f t="shared" ref="A18:C18" si="5">A16+TIME(0,0,(3600*($O18-$O16)/(INDEX($T$5:$AB$6,MATCH(A$15,$S$5:$S$6,0),MATCH(CONCATENATE($P18,$Q18),$T$4:$AB$4,0)))+$T$8))</f>
        <v>0.23222222222222222</v>
      </c>
      <c r="B18" s="40">
        <f t="shared" si="5"/>
        <v>0.60722222222222222</v>
      </c>
      <c r="C18" s="40">
        <f t="shared" si="5"/>
        <v>0.73222222222222222</v>
      </c>
      <c r="D18" s="40"/>
      <c r="E18" s="40"/>
      <c r="F18" s="41">
        <v>2.4</v>
      </c>
      <c r="G18" s="41">
        <v>2</v>
      </c>
      <c r="H18" s="47" t="s">
        <v>46</v>
      </c>
      <c r="I18" s="40">
        <f t="shared" ref="I18:K18" si="6">I19+TIME(0,0,(3600*($O19-$O18)/(INDEX($T$5:$AB$6,MATCH(I$15,$S$5:$S$6,0),MATCH(CONCATENATE($P19,$Q19),$T$4:$AB$4,0)))+$T$8))</f>
        <v>0.316736111111111</v>
      </c>
      <c r="J18" s="40">
        <f t="shared" si="6"/>
        <v>0.69173611111111122</v>
      </c>
      <c r="K18" s="40">
        <f t="shared" si="6"/>
        <v>0.81673611111111122</v>
      </c>
      <c r="L18" s="40"/>
      <c r="M18" s="43"/>
      <c r="O18" s="5">
        <f t="shared" si="3"/>
        <v>3.2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1.9907407407407408E-3</v>
      </c>
      <c r="S18" s="45">
        <f t="shared" si="7"/>
        <v>2.5000000000000001E-3</v>
      </c>
      <c r="T18" s="1"/>
      <c r="U18" s="46"/>
      <c r="V18" s="1"/>
      <c r="W18" s="1"/>
    </row>
    <row r="19" spans="1:23" ht="13.5" customHeight="1" x14ac:dyDescent="0.25">
      <c r="A19" s="39">
        <f t="shared" ref="A19:C19" si="8">A17+TIME(0,0,(3600*($O19-$O17)/(INDEX($T$5:$AB$6,MATCH(A$15,$S$5:$S$6,0),MATCH(CONCATENATE($P19,$Q19),$T$4:$AB$4,0)))+$T$8))</f>
        <v>0.2331134259259259</v>
      </c>
      <c r="B19" s="40">
        <f t="shared" si="8"/>
        <v>0.60811342592592588</v>
      </c>
      <c r="C19" s="40">
        <f t="shared" si="8"/>
        <v>0.73311342592592588</v>
      </c>
      <c r="D19" s="40"/>
      <c r="E19" s="40"/>
      <c r="F19" s="41">
        <v>0.6</v>
      </c>
      <c r="G19" s="41">
        <v>3</v>
      </c>
      <c r="H19" s="47" t="s">
        <v>47</v>
      </c>
      <c r="I19" s="40">
        <f t="shared" ref="I19:K19" si="9">I20+TIME(0,0,(3600*($O20-$O19)/(INDEX($T$5:$AB$6,MATCH(I$15,$S$5:$S$6,0),MATCH(CONCATENATE($P20,$Q20),$T$4:$AB$4,0)))+$T$8))</f>
        <v>0.31584490740740728</v>
      </c>
      <c r="J19" s="40">
        <f t="shared" si="9"/>
        <v>0.69084490740740756</v>
      </c>
      <c r="K19" s="40">
        <f t="shared" si="9"/>
        <v>0.81584490740740756</v>
      </c>
      <c r="L19" s="40"/>
      <c r="M19" s="43"/>
      <c r="O19" s="5">
        <f t="shared" si="3"/>
        <v>3.8000000000000003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/>
      <c r="V19" s="1"/>
      <c r="W19" s="1"/>
    </row>
    <row r="20" spans="1:23" ht="13.5" customHeight="1" x14ac:dyDescent="0.25">
      <c r="A20" s="39">
        <f t="shared" ref="A20:C20" si="11">A19+TIME(0,0,(3600*($O20-$O19)/(INDEX($T$5:$AB$6,MATCH(A$15,$S$5:$S$6,0),MATCH(CONCATENATE($P20,$Q20),$T$4:$AB$4,0)))+$T$8))</f>
        <v>0.23416666666666663</v>
      </c>
      <c r="B20" s="40">
        <f t="shared" si="11"/>
        <v>0.60916666666666663</v>
      </c>
      <c r="C20" s="40">
        <f t="shared" si="11"/>
        <v>0.73416666666666663</v>
      </c>
      <c r="D20" s="40"/>
      <c r="E20" s="40"/>
      <c r="F20" s="41">
        <v>0.8</v>
      </c>
      <c r="G20" s="41">
        <v>4</v>
      </c>
      <c r="H20" s="47" t="s">
        <v>48</v>
      </c>
      <c r="I20" s="40">
        <f t="shared" ref="I20:K20" si="12">I21+TIME(0,0,(3600*($O21-$O20)/(INDEX($T$5:$AB$6,MATCH(I$15,$S$5:$S$6,0),MATCH(CONCATENATE($P21,$Q21),$T$4:$AB$4,0)))+$T$8))</f>
        <v>0.31479166666666653</v>
      </c>
      <c r="J20" s="40">
        <f t="shared" si="12"/>
        <v>0.6897916666666668</v>
      </c>
      <c r="K20" s="40">
        <f t="shared" si="12"/>
        <v>0.8147916666666668</v>
      </c>
      <c r="L20" s="40"/>
      <c r="M20" s="43"/>
      <c r="O20" s="5">
        <f t="shared" si="3"/>
        <v>4.6000000000000005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6.5972222222222213E-4</v>
      </c>
      <c r="S20" s="45">
        <f t="shared" si="13"/>
        <v>8.3333333333333339E-4</v>
      </c>
      <c r="T20" s="1"/>
      <c r="U20" s="46"/>
      <c r="V20" s="1"/>
      <c r="W20" s="1"/>
    </row>
    <row r="21" spans="1:23" ht="13.5" customHeight="1" x14ac:dyDescent="0.25">
      <c r="A21" s="39">
        <f t="shared" ref="A21:C21" si="14">A20+TIME(0,0,(3600*($O21-$O20)/(INDEX($T$5:$AB$6,MATCH(A$15,$S$5:$S$6,0),MATCH(CONCATENATE($P21,$Q21),$T$4:$AB$4,0)))+$T$8))</f>
        <v>0.23539351851851847</v>
      </c>
      <c r="B21" s="40">
        <f t="shared" si="14"/>
        <v>0.61039351851851853</v>
      </c>
      <c r="C21" s="40">
        <f t="shared" si="14"/>
        <v>0.73539351851851853</v>
      </c>
      <c r="D21" s="40"/>
      <c r="E21" s="40"/>
      <c r="F21" s="41">
        <v>1</v>
      </c>
      <c r="G21" s="41">
        <v>5</v>
      </c>
      <c r="H21" s="42" t="s">
        <v>49</v>
      </c>
      <c r="I21" s="40">
        <f t="shared" ref="I21:K21" si="15">I22+TIME(0,0,(3600*($O22-$O21)/(INDEX($T$5:$AB$6,MATCH(I$15,$S$5:$S$6,0),MATCH(CONCATENATE($P22,$Q22),$T$4:$AB$4,0)))+$T$8))</f>
        <v>0.31356481481481469</v>
      </c>
      <c r="J21" s="40">
        <f t="shared" si="15"/>
        <v>0.68856481481481491</v>
      </c>
      <c r="K21" s="40">
        <f t="shared" si="15"/>
        <v>0.81356481481481491</v>
      </c>
      <c r="L21" s="40"/>
      <c r="M21" s="43"/>
      <c r="O21" s="5">
        <f t="shared" si="3"/>
        <v>5.6000000000000005</v>
      </c>
      <c r="P21" s="8">
        <v>1</v>
      </c>
      <c r="Q21" s="44" t="s">
        <v>45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/>
      <c r="V21" s="1"/>
      <c r="W21" s="1"/>
    </row>
    <row r="22" spans="1:23" ht="13.5" customHeight="1" x14ac:dyDescent="0.25">
      <c r="A22" s="39">
        <f t="shared" ref="A22:C22" si="17">A21+TIME(0,0,(3600*($O22-$O21)/(INDEX($T$5:$AB$6,MATCH(A$15,$S$5:$S$6,0),MATCH(CONCATENATE($P22,$Q22),$T$4:$AB$4,0)))+$T$8))</f>
        <v>0.23711805555555551</v>
      </c>
      <c r="B22" s="40">
        <f t="shared" si="17"/>
        <v>0.61211805555555554</v>
      </c>
      <c r="C22" s="40">
        <f t="shared" si="17"/>
        <v>0.73711805555555554</v>
      </c>
      <c r="D22" s="40"/>
      <c r="E22" s="40"/>
      <c r="F22" s="41">
        <v>1.6</v>
      </c>
      <c r="G22" s="41">
        <v>6</v>
      </c>
      <c r="H22" s="42" t="s">
        <v>50</v>
      </c>
      <c r="I22" s="40">
        <f t="shared" ref="I22:K22" si="18">I23+TIME(0,0,(3600*($O23-$O22)/(INDEX($T$5:$AB$6,MATCH(I$15,$S$5:$S$6,0),MATCH(CONCATENATE($P23,$Q23),$T$4:$AB$4,0)))+$T$8))</f>
        <v>0.31184027777777767</v>
      </c>
      <c r="J22" s="40">
        <f t="shared" si="18"/>
        <v>0.6868402777777779</v>
      </c>
      <c r="K22" s="40">
        <f t="shared" si="18"/>
        <v>0.8118402777777779</v>
      </c>
      <c r="L22" s="40"/>
      <c r="M22" s="43"/>
      <c r="O22" s="5">
        <f t="shared" si="3"/>
        <v>7.2000000000000011</v>
      </c>
      <c r="P22" s="8">
        <v>1</v>
      </c>
      <c r="Q22" s="44" t="s">
        <v>45</v>
      </c>
      <c r="R22" s="45">
        <f t="shared" ref="R22:S22" si="19">TIME(0,0,(3600*($O22-$O21)/(INDEX($T$5:$AB$6,MATCH(R$15,$S$5:$S$6,0),MATCH((CONCATENATE($P22,$Q22)),$T$4:$AB$4,0)))))</f>
        <v>1.3310185185185187E-3</v>
      </c>
      <c r="S22" s="45">
        <f t="shared" si="19"/>
        <v>1.6666666666666668E-3</v>
      </c>
      <c r="T22" s="1"/>
      <c r="U22" s="46"/>
      <c r="V22" s="1"/>
      <c r="W22" s="1"/>
    </row>
    <row r="23" spans="1:23" ht="13.5" customHeight="1" x14ac:dyDescent="0.25">
      <c r="A23" s="39">
        <f t="shared" ref="A23:C23" si="20">A22+TIME(0,0,(3600*($O23-$O22)/(INDEX($T$5:$AB$6,MATCH(A$15,$S$5:$S$6,0),MATCH(CONCATENATE($P23,$Q23),$T$4:$AB$4,0)))+$T$8))</f>
        <v>0.23884259259259255</v>
      </c>
      <c r="B23" s="40">
        <f t="shared" si="20"/>
        <v>0.61384259259259255</v>
      </c>
      <c r="C23" s="40">
        <f t="shared" si="20"/>
        <v>0.73884259259259255</v>
      </c>
      <c r="D23" s="40"/>
      <c r="E23" s="40"/>
      <c r="F23" s="41">
        <v>1.6</v>
      </c>
      <c r="G23" s="41">
        <v>7</v>
      </c>
      <c r="H23" s="47" t="s">
        <v>51</v>
      </c>
      <c r="I23" s="40">
        <f t="shared" ref="I23:K23" si="21">I24+TIME(0,0,(3600*($O24-$O23)/(INDEX($T$5:$AB$6,MATCH(I$15,$S$5:$S$6,0),MATCH(CONCATENATE($P24,$Q24),$T$4:$AB$4,0)))+$T$8))</f>
        <v>0.31011574074074066</v>
      </c>
      <c r="J23" s="40">
        <f t="shared" si="21"/>
        <v>0.68511574074074089</v>
      </c>
      <c r="K23" s="40">
        <f t="shared" si="21"/>
        <v>0.81011574074074089</v>
      </c>
      <c r="L23" s="40"/>
      <c r="M23" s="43"/>
      <c r="O23" s="5">
        <f t="shared" si="3"/>
        <v>8.8000000000000007</v>
      </c>
      <c r="P23" s="8">
        <v>1</v>
      </c>
      <c r="Q23" s="44" t="s">
        <v>45</v>
      </c>
      <c r="R23" s="45">
        <f t="shared" ref="R23:S23" si="22">TIME(0,0,(3600*($O23-$O22)/(INDEX($T$5:$AB$6,MATCH(R$15,$S$5:$S$6,0),MATCH((CONCATENATE($P23,$Q23)),$T$4:$AB$4,0)))))</f>
        <v>1.3310185185185187E-3</v>
      </c>
      <c r="S23" s="45">
        <f t="shared" si="22"/>
        <v>1.6666666666666668E-3</v>
      </c>
      <c r="T23" s="1"/>
      <c r="U23" s="46"/>
      <c r="V23" s="1"/>
      <c r="W23" s="1"/>
    </row>
    <row r="24" spans="1:23" ht="13.5" customHeight="1" x14ac:dyDescent="0.25">
      <c r="A24" s="39">
        <f t="shared" ref="A24:C24" si="23">A23+TIME(0,0,(3600*($O24-$O23)/(INDEX($T$5:$AB$6,MATCH(A$15,$S$5:$S$6,0),MATCH(CONCATENATE($P24,$Q24),$T$4:$AB$4,0)))+$T$8))</f>
        <v>0.24023148148148143</v>
      </c>
      <c r="B24" s="40">
        <f t="shared" si="23"/>
        <v>0.61523148148148143</v>
      </c>
      <c r="C24" s="40">
        <f t="shared" si="23"/>
        <v>0.74023148148148143</v>
      </c>
      <c r="D24" s="40"/>
      <c r="E24" s="40"/>
      <c r="F24" s="41">
        <v>1.2</v>
      </c>
      <c r="G24" s="41">
        <v>8</v>
      </c>
      <c r="H24" s="47" t="s">
        <v>52</v>
      </c>
      <c r="I24" s="40">
        <f t="shared" ref="I24:K24" si="24">I25+TIME(0,0,(3600*($O25-$O24)/(INDEX($T$5:$AB$6,MATCH(I$15,$S$5:$S$6,0),MATCH(CONCATENATE($P25,$Q25),$T$4:$AB$4,0)))+$T$8))</f>
        <v>0.30872685185185178</v>
      </c>
      <c r="J24" s="40">
        <f t="shared" si="24"/>
        <v>0.683726851851852</v>
      </c>
      <c r="K24" s="40">
        <f t="shared" si="24"/>
        <v>0.808726851851852</v>
      </c>
      <c r="L24" s="40"/>
      <c r="M24" s="43"/>
      <c r="O24" s="5">
        <f t="shared" si="3"/>
        <v>10</v>
      </c>
      <c r="P24" s="8">
        <v>1</v>
      </c>
      <c r="Q24" s="44" t="s">
        <v>45</v>
      </c>
      <c r="R24" s="45">
        <f t="shared" ref="R24:S24" si="25">TIME(0,0,(3600*($O24-$O23)/(INDEX($T$5:$AB$6,MATCH(R$15,$S$5:$S$6,0),MATCH((CONCATENATE($P24,$Q24)),$T$4:$AB$4,0)))))</f>
        <v>9.9537037037037042E-4</v>
      </c>
      <c r="S24" s="45">
        <f t="shared" si="25"/>
        <v>1.25E-3</v>
      </c>
      <c r="T24" s="1"/>
      <c r="U24" s="46"/>
      <c r="V24" s="1"/>
      <c r="W24" s="1"/>
    </row>
    <row r="25" spans="1:23" ht="13.5" customHeight="1" x14ac:dyDescent="0.25">
      <c r="A25" s="39">
        <f t="shared" ref="A25:C25" si="26">A24+TIME(0,0,(3600*($O25-$O24)/(INDEX($T$5:$AB$6,MATCH(A$15,$S$5:$S$6,0),MATCH(CONCATENATE($P25,$Q25),$T$4:$AB$4,0)))+$T$8))</f>
        <v>0.24253472222222217</v>
      </c>
      <c r="B25" s="40">
        <f t="shared" si="26"/>
        <v>0.61753472222222217</v>
      </c>
      <c r="C25" s="40">
        <f t="shared" si="26"/>
        <v>0.74253472222222217</v>
      </c>
      <c r="D25" s="40"/>
      <c r="E25" s="40"/>
      <c r="F25" s="41">
        <v>2.2999999999999998</v>
      </c>
      <c r="G25" s="41">
        <v>9</v>
      </c>
      <c r="H25" s="47" t="s">
        <v>53</v>
      </c>
      <c r="I25" s="40">
        <f t="shared" ref="I25:K25" si="27">I26+TIME(0,0,(3600*($O26-$O25)/(INDEX($T$5:$AB$6,MATCH(I$15,$S$5:$S$6,0),MATCH(CONCATENATE($P26,$Q26),$T$4:$AB$4,0)))+$T$8))</f>
        <v>0.30642361111111105</v>
      </c>
      <c r="J25" s="40">
        <f t="shared" si="27"/>
        <v>0.68142361111111127</v>
      </c>
      <c r="K25" s="40">
        <f t="shared" si="27"/>
        <v>0.80642361111111127</v>
      </c>
      <c r="L25" s="40"/>
      <c r="M25" s="43"/>
      <c r="O25" s="5">
        <f t="shared" si="3"/>
        <v>12.3</v>
      </c>
      <c r="P25" s="8">
        <v>1</v>
      </c>
      <c r="Q25" s="44" t="s">
        <v>45</v>
      </c>
      <c r="R25" s="45">
        <f t="shared" ref="R25:S25" si="28">TIME(0,0,(3600*($O25-$O24)/(INDEX($T$5:$AB$6,MATCH(R$15,$S$5:$S$6,0),MATCH((CONCATENATE($P25,$Q25)),$T$4:$AB$4,0)))))</f>
        <v>1.9097222222222222E-3</v>
      </c>
      <c r="S25" s="45">
        <f t="shared" si="28"/>
        <v>2.3958333333333336E-3</v>
      </c>
      <c r="T25" s="1"/>
      <c r="U25" s="46"/>
      <c r="V25" s="1"/>
      <c r="W25" s="1"/>
    </row>
    <row r="26" spans="1:23" ht="13.5" customHeight="1" x14ac:dyDescent="0.25">
      <c r="A26" s="39">
        <f t="shared" ref="A26:C26" si="29">A25+TIME(0,0,(3600*($O26-$O25)/(INDEX($T$5:$AB$6,MATCH(A$15,$S$5:$S$6,0),MATCH(CONCATENATE($P26,$Q26),$T$4:$AB$4,0)))+$T$8))</f>
        <v>0.24366898148148142</v>
      </c>
      <c r="B26" s="40">
        <f t="shared" si="29"/>
        <v>0.61866898148148142</v>
      </c>
      <c r="C26" s="40">
        <f t="shared" si="29"/>
        <v>0.74366898148148142</v>
      </c>
      <c r="D26" s="40"/>
      <c r="E26" s="40"/>
      <c r="F26" s="41">
        <v>0.9</v>
      </c>
      <c r="G26" s="41">
        <v>10</v>
      </c>
      <c r="H26" s="47" t="s">
        <v>54</v>
      </c>
      <c r="I26" s="40">
        <f t="shared" ref="I26:K26" si="30">I27+TIME(0,0,(3600*($O27-$O26)/(INDEX($T$5:$AB$6,MATCH(I$15,$S$5:$S$6,0),MATCH(CONCATENATE($P27,$Q27),$T$4:$AB$4,0)))+$T$8))</f>
        <v>0.3052893518518518</v>
      </c>
      <c r="J26" s="40">
        <f t="shared" si="30"/>
        <v>0.68028935185185202</v>
      </c>
      <c r="K26" s="40">
        <f t="shared" si="30"/>
        <v>0.80528935185185202</v>
      </c>
      <c r="L26" s="40"/>
      <c r="M26" s="43"/>
      <c r="O26" s="5">
        <f t="shared" si="3"/>
        <v>13.200000000000001</v>
      </c>
      <c r="P26" s="8">
        <v>1</v>
      </c>
      <c r="Q26" s="44" t="s">
        <v>45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25">
      <c r="A27" s="39">
        <f t="shared" ref="A27:C27" si="32">A26+TIME(0,0,(3600*($O27-$O26)/(INDEX($T$5:$AB$6,MATCH(A$15,$S$5:$S$6,0),MATCH(CONCATENATE($P27,$Q27),$T$4:$AB$4,0)))+$T$8))</f>
        <v>0.24489583333333326</v>
      </c>
      <c r="B27" s="40">
        <f t="shared" si="32"/>
        <v>0.61989583333333331</v>
      </c>
      <c r="C27" s="40">
        <f t="shared" si="32"/>
        <v>0.74489583333333331</v>
      </c>
      <c r="D27" s="40"/>
      <c r="E27" s="40"/>
      <c r="F27" s="41">
        <v>1</v>
      </c>
      <c r="G27" s="41">
        <v>11</v>
      </c>
      <c r="H27" s="47" t="s">
        <v>55</v>
      </c>
      <c r="I27" s="40">
        <f t="shared" ref="I27:K27" si="33">I28+TIME(0,0,(3600*($O28-$O27)/(INDEX($T$5:$AB$6,MATCH(I$15,$S$5:$S$6,0),MATCH(CONCATENATE($P28,$Q28),$T$4:$AB$4,0)))+$T$8))</f>
        <v>0.30406249999999996</v>
      </c>
      <c r="J27" s="40">
        <f t="shared" si="33"/>
        <v>0.67906250000000012</v>
      </c>
      <c r="K27" s="40">
        <f t="shared" si="33"/>
        <v>0.80406250000000012</v>
      </c>
      <c r="L27" s="40"/>
      <c r="M27" s="43"/>
      <c r="O27" s="5">
        <f t="shared" si="3"/>
        <v>14.200000000000001</v>
      </c>
      <c r="P27" s="8">
        <v>1</v>
      </c>
      <c r="Q27" s="44" t="s">
        <v>45</v>
      </c>
      <c r="R27" s="45">
        <f t="shared" ref="R27:S27" si="34">TIME(0,0,(3600*($O27-$O26)/(INDEX($T$5:$AB$6,MATCH(R$15,$S$5:$S$6,0),MATCH((CONCATENATE($P27,$Q27)),$T$4:$AB$4,0)))))</f>
        <v>8.3333333333333339E-4</v>
      </c>
      <c r="S27" s="45">
        <f t="shared" si="34"/>
        <v>1.0416666666666667E-3</v>
      </c>
      <c r="T27" s="1"/>
      <c r="U27" s="46"/>
      <c r="V27" s="1"/>
      <c r="W27" s="1"/>
    </row>
    <row r="28" spans="1:23" ht="13.5" customHeight="1" x14ac:dyDescent="0.25">
      <c r="A28" s="39">
        <f t="shared" ref="A28:C28" si="35">A27+TIME(0,0,(3600*($O28-$O27)/(INDEX($T$5:$AB$6,MATCH(A$15,$S$5:$S$6,0),MATCH(CONCATENATE($P28,$Q28),$T$4:$AB$4,0)))+$T$8))</f>
        <v>0.24603009259259251</v>
      </c>
      <c r="B28" s="40">
        <f t="shared" si="35"/>
        <v>0.62103009259259256</v>
      </c>
      <c r="C28" s="40">
        <f t="shared" si="35"/>
        <v>0.74603009259259256</v>
      </c>
      <c r="D28" s="40"/>
      <c r="E28" s="40"/>
      <c r="F28" s="41">
        <v>0.9</v>
      </c>
      <c r="G28" s="41">
        <v>12</v>
      </c>
      <c r="H28" s="47" t="s">
        <v>56</v>
      </c>
      <c r="I28" s="40">
        <f t="shared" ref="I28:K28" si="36">I29+TIME(0,0,(3600*($O29-$O28)/(INDEX($T$5:$AB$6,MATCH(I$15,$S$5:$S$6,0),MATCH(CONCATENATE($P29,$Q29),$T$4:$AB$4,0)))+$T$8))</f>
        <v>0.30292824074074071</v>
      </c>
      <c r="J28" s="40">
        <f t="shared" si="36"/>
        <v>0.67792824074074087</v>
      </c>
      <c r="K28" s="40">
        <f t="shared" si="36"/>
        <v>0.80292824074074087</v>
      </c>
      <c r="L28" s="40"/>
      <c r="M28" s="43"/>
      <c r="O28" s="5">
        <f t="shared" si="3"/>
        <v>15.100000000000001</v>
      </c>
      <c r="P28" s="8">
        <v>1</v>
      </c>
      <c r="Q28" s="44" t="s">
        <v>45</v>
      </c>
      <c r="R28" s="45">
        <f t="shared" ref="R28:S28" si="37">TIME(0,0,(3600*($O28-$O27)/(INDEX($T$5:$AB$6,MATCH(R$15,$S$5:$S$6,0),MATCH((CONCATENATE($P28,$Q28)),$T$4:$AB$4,0)))))</f>
        <v>7.407407407407407E-4</v>
      </c>
      <c r="S28" s="45">
        <f t="shared" si="37"/>
        <v>9.3750000000000007E-4</v>
      </c>
      <c r="T28" s="1"/>
      <c r="U28" s="46"/>
      <c r="V28" s="1"/>
      <c r="W28" s="1"/>
    </row>
    <row r="29" spans="1:23" ht="13.5" customHeight="1" x14ac:dyDescent="0.25">
      <c r="A29" s="39">
        <f t="shared" ref="A29:C29" si="38">A28+TIME(0,0,(3600*($O29-$O28)/(INDEX($T$5:$AB$6,MATCH(A$15,$S$5:$S$6,0),MATCH(CONCATENATE($P29,$Q29),$T$4:$AB$4,0)))+$T$8))</f>
        <v>0.24924768518518511</v>
      </c>
      <c r="B29" s="40">
        <f t="shared" si="38"/>
        <v>0.62424768518518514</v>
      </c>
      <c r="C29" s="40">
        <f t="shared" si="38"/>
        <v>0.74924768518518514</v>
      </c>
      <c r="D29" s="40"/>
      <c r="E29" s="40"/>
      <c r="F29" s="41">
        <v>3.4</v>
      </c>
      <c r="G29" s="41">
        <v>13</v>
      </c>
      <c r="H29" s="47" t="s">
        <v>57</v>
      </c>
      <c r="I29" s="40">
        <f t="shared" ref="I29:K29" si="39">I30+TIME(0,0,(3600*($O30-$O29)/(INDEX($T$5:$AB$6,MATCH(I$15,$S$5:$S$6,0),MATCH(CONCATENATE($P30,$Q30),$T$4:$AB$4,0)))+$T$8))</f>
        <v>0.29971064814814813</v>
      </c>
      <c r="J29" s="40">
        <f t="shared" si="39"/>
        <v>0.6747106481481483</v>
      </c>
      <c r="K29" s="40">
        <f t="shared" si="39"/>
        <v>0.7997106481481483</v>
      </c>
      <c r="L29" s="40"/>
      <c r="M29" s="43"/>
      <c r="O29" s="5">
        <f t="shared" si="3"/>
        <v>18.5</v>
      </c>
      <c r="P29" s="8">
        <v>1</v>
      </c>
      <c r="Q29" s="44" t="s">
        <v>45</v>
      </c>
      <c r="R29" s="45">
        <f t="shared" ref="R29:S29" si="40">TIME(0,0,(3600*($O29-$O28)/(INDEX($T$5:$AB$6,MATCH(R$15,$S$5:$S$6,0),MATCH((CONCATENATE($P29,$Q29)),$T$4:$AB$4,0)))))</f>
        <v>2.8240740740740739E-3</v>
      </c>
      <c r="S29" s="45">
        <f t="shared" si="40"/>
        <v>3.5416666666666665E-3</v>
      </c>
      <c r="T29" s="1"/>
      <c r="U29" s="46"/>
      <c r="V29" s="1"/>
      <c r="W29" s="1"/>
    </row>
    <row r="30" spans="1:23" ht="13.5" customHeight="1" x14ac:dyDescent="0.25">
      <c r="A30" s="39">
        <f t="shared" ref="A30:C30" si="41">A29+TIME(0,0,(3600*($O30-$O29)/(INDEX($T$5:$AB$6,MATCH(A$15,$S$5:$S$6,0),MATCH(CONCATENATE($P30,$Q30),$T$4:$AB$4,0)))+$T$8))</f>
        <v>0.25047453703703698</v>
      </c>
      <c r="B30" s="40">
        <f t="shared" si="41"/>
        <v>0.62547453703703704</v>
      </c>
      <c r="C30" s="40">
        <f t="shared" si="41"/>
        <v>0.75047453703703704</v>
      </c>
      <c r="D30" s="40"/>
      <c r="E30" s="40"/>
      <c r="F30" s="41">
        <v>1</v>
      </c>
      <c r="G30" s="41">
        <v>14</v>
      </c>
      <c r="H30" s="47" t="s">
        <v>58</v>
      </c>
      <c r="I30" s="40">
        <f t="shared" ref="I30:K30" si="42">I31+TIME(0,0,(3600*($O31-$O30)/(INDEX($T$5:$AB$6,MATCH(I$15,$S$5:$S$6,0),MATCH(CONCATENATE($P31,$Q31),$T$4:$AB$4,0)))+$T$8))</f>
        <v>0.29848379629629629</v>
      </c>
      <c r="J30" s="40">
        <f t="shared" si="42"/>
        <v>0.6734837962962964</v>
      </c>
      <c r="K30" s="40">
        <f t="shared" si="42"/>
        <v>0.7984837962962964</v>
      </c>
      <c r="L30" s="40"/>
      <c r="M30" s="43"/>
      <c r="O30" s="5">
        <f t="shared" si="3"/>
        <v>19.5</v>
      </c>
      <c r="P30" s="8">
        <v>1</v>
      </c>
      <c r="Q30" s="44" t="s">
        <v>45</v>
      </c>
      <c r="R30" s="45">
        <f t="shared" ref="R30:S30" si="43">TIME(0,0,(3600*($O30-$O29)/(INDEX($T$5:$AB$6,MATCH(R$15,$S$5:$S$6,0),MATCH((CONCATENATE($P30,$Q30)),$T$4:$AB$4,0)))))</f>
        <v>8.3333333333333339E-4</v>
      </c>
      <c r="S30" s="45">
        <f t="shared" si="43"/>
        <v>1.0416666666666667E-3</v>
      </c>
      <c r="T30" s="1"/>
      <c r="U30" s="46"/>
      <c r="V30" s="1"/>
      <c r="W30" s="1"/>
    </row>
    <row r="31" spans="1:23" ht="13.5" customHeight="1" x14ac:dyDescent="0.25">
      <c r="A31" s="39">
        <f t="shared" ref="A31:C31" si="44">A30+TIME(0,0,(3600*($O31-$O30)/(INDEX($T$5:$AB$6,MATCH(A$15,$S$5:$S$6,0),MATCH(CONCATENATE($P31,$Q31),$T$4:$AB$4,0)))+$T$8))</f>
        <v>0.2521180555555555</v>
      </c>
      <c r="B31" s="40">
        <f t="shared" si="44"/>
        <v>0.62711805555555555</v>
      </c>
      <c r="C31" s="40">
        <f t="shared" si="44"/>
        <v>0.75211805555555555</v>
      </c>
      <c r="D31" s="40"/>
      <c r="E31" s="40"/>
      <c r="F31" s="41">
        <v>1.5</v>
      </c>
      <c r="G31" s="41">
        <v>15</v>
      </c>
      <c r="H31" s="47" t="s">
        <v>59</v>
      </c>
      <c r="I31" s="40">
        <f t="shared" ref="I31:K31" si="45">I32+TIME(0,0,(3600*($O32-$O31)/(INDEX($T$5:$AB$6,MATCH(I$15,$S$5:$S$6,0),MATCH(CONCATENATE($P32,$Q32),$T$4:$AB$4,0)))+$T$8))</f>
        <v>0.29684027777777777</v>
      </c>
      <c r="J31" s="40">
        <f t="shared" si="45"/>
        <v>0.67184027777777788</v>
      </c>
      <c r="K31" s="40">
        <f t="shared" si="45"/>
        <v>0.79684027777777788</v>
      </c>
      <c r="L31" s="40"/>
      <c r="M31" s="43"/>
      <c r="O31" s="5">
        <f t="shared" si="3"/>
        <v>21</v>
      </c>
      <c r="P31" s="8">
        <v>1</v>
      </c>
      <c r="Q31" s="44" t="s">
        <v>45</v>
      </c>
      <c r="R31" s="45">
        <f t="shared" ref="R31:S31" si="46">TIME(0,0,(3600*($O31-$O30)/(INDEX($T$5:$AB$6,MATCH(R$15,$S$5:$S$6,0),MATCH((CONCATENATE($P31,$Q31)),$T$4:$AB$4,0)))))</f>
        <v>1.25E-3</v>
      </c>
      <c r="S31" s="45">
        <f t="shared" si="46"/>
        <v>1.5624999999999999E-3</v>
      </c>
      <c r="T31" s="1"/>
      <c r="U31" s="46"/>
      <c r="V31" s="1"/>
      <c r="W31" s="1"/>
    </row>
    <row r="32" spans="1:23" ht="13.5" customHeight="1" x14ac:dyDescent="0.25">
      <c r="A32" s="39">
        <f t="shared" ref="A32:C32" si="47">A31+TIME(0,0,(3600*($O32-$O31)/(INDEX($T$5:$AB$6,MATCH(A$15,$S$5:$S$6,0),MATCH(CONCATENATE($P32,$Q32),$T$4:$AB$4,0)))+$T$8))</f>
        <v>0.25325231481481475</v>
      </c>
      <c r="B32" s="40">
        <f t="shared" si="47"/>
        <v>0.62825231481481481</v>
      </c>
      <c r="C32" s="40">
        <f t="shared" si="47"/>
        <v>0.75325231481481481</v>
      </c>
      <c r="D32" s="40"/>
      <c r="E32" s="40"/>
      <c r="F32" s="41">
        <v>0.9</v>
      </c>
      <c r="G32" s="41">
        <v>16</v>
      </c>
      <c r="H32" s="47" t="s">
        <v>60</v>
      </c>
      <c r="I32" s="40">
        <f t="shared" ref="I32:K32" si="48">I33+TIME(0,0,(3600*($O33-$O32)/(INDEX($T$5:$AB$6,MATCH(I$15,$S$5:$S$6,0),MATCH(CONCATENATE($P33,$Q33),$T$4:$AB$4,0)))+$T$8))</f>
        <v>0.29570601851851852</v>
      </c>
      <c r="J32" s="40">
        <f t="shared" si="48"/>
        <v>0.67070601851851863</v>
      </c>
      <c r="K32" s="40">
        <f t="shared" si="48"/>
        <v>0.79570601851851863</v>
      </c>
      <c r="L32" s="40"/>
      <c r="M32" s="43"/>
      <c r="O32" s="5">
        <f t="shared" si="3"/>
        <v>21.9</v>
      </c>
      <c r="P32" s="8">
        <v>1</v>
      </c>
      <c r="Q32" s="44" t="s">
        <v>45</v>
      </c>
      <c r="R32" s="45">
        <f t="shared" ref="R32:S32" si="49">TIME(0,0,(3600*($O32-$O31)/(INDEX($T$5:$AB$6,MATCH(R$15,$S$5:$S$6,0),MATCH((CONCATENATE($P32,$Q32)),$T$4:$AB$4,0)))))</f>
        <v>7.407407407407407E-4</v>
      </c>
      <c r="S32" s="45">
        <f t="shared" si="49"/>
        <v>9.3750000000000007E-4</v>
      </c>
      <c r="T32" s="1"/>
      <c r="U32" s="46"/>
      <c r="V32" s="1"/>
      <c r="W32" s="1"/>
    </row>
    <row r="33" spans="1:23" ht="13.5" customHeight="1" x14ac:dyDescent="0.25">
      <c r="A33" s="39">
        <f t="shared" ref="A33:C33" si="50">A32+TIME(0,0,(3600*($O33-$O32)/(INDEX($T$5:$AB$6,MATCH(A$15,$S$5:$S$6,0),MATCH(CONCATENATE($P33,$Q33),$T$4:$AB$4,0)))+$T$8))</f>
        <v>0.25430555555555551</v>
      </c>
      <c r="B33" s="40">
        <f t="shared" si="50"/>
        <v>0.62930555555555556</v>
      </c>
      <c r="C33" s="40">
        <f t="shared" si="50"/>
        <v>0.75430555555555556</v>
      </c>
      <c r="D33" s="40"/>
      <c r="E33" s="40"/>
      <c r="F33" s="41">
        <v>0.8</v>
      </c>
      <c r="G33" s="41">
        <v>17</v>
      </c>
      <c r="H33" s="47" t="s">
        <v>61</v>
      </c>
      <c r="I33" s="40">
        <f t="shared" ref="I33:K33" si="51">I34+TIME(0,0,(3600*($O34-$O33)/(INDEX($T$5:$AB$6,MATCH(I$15,$S$5:$S$6,0),MATCH(CONCATENATE($P34,$Q34),$T$4:$AB$4,0)))+$T$8))</f>
        <v>0.29465277777777776</v>
      </c>
      <c r="J33" s="40">
        <f t="shared" si="51"/>
        <v>0.66965277777777787</v>
      </c>
      <c r="K33" s="40">
        <f t="shared" si="51"/>
        <v>0.79465277777777787</v>
      </c>
      <c r="L33" s="40"/>
      <c r="M33" s="43"/>
      <c r="O33" s="5">
        <f t="shared" si="3"/>
        <v>22.7</v>
      </c>
      <c r="P33" s="8">
        <v>1</v>
      </c>
      <c r="Q33" s="44" t="s">
        <v>45</v>
      </c>
      <c r="R33" s="45">
        <f t="shared" ref="R33:S33" si="52">TIME(0,0,(3600*($O33-$O32)/(INDEX($T$5:$AB$6,MATCH(R$15,$S$5:$S$6,0),MATCH((CONCATENATE($P33,$Q33)),$T$4:$AB$4,0)))))</f>
        <v>6.5972222222222213E-4</v>
      </c>
      <c r="S33" s="45">
        <f t="shared" si="52"/>
        <v>8.3333333333333339E-4</v>
      </c>
      <c r="T33" s="1"/>
      <c r="U33" s="46"/>
      <c r="V33" s="1"/>
      <c r="W33" s="1"/>
    </row>
    <row r="34" spans="1:23" ht="13.5" customHeight="1" x14ac:dyDescent="0.25">
      <c r="A34" s="39">
        <f t="shared" ref="A34:C34" si="53">A33+TIME(0,0,(3600*($O34-$O33)/(INDEX($T$5:$AB$6,MATCH(A$15,$S$5:$S$6,0),MATCH(CONCATENATE($P34,$Q34),$T$4:$AB$4,0)))+$T$8))</f>
        <v>0.25611111111111107</v>
      </c>
      <c r="B34" s="40">
        <f t="shared" si="53"/>
        <v>0.63111111111111107</v>
      </c>
      <c r="C34" s="40">
        <f t="shared" si="53"/>
        <v>0.75611111111111107</v>
      </c>
      <c r="D34" s="40"/>
      <c r="E34" s="40"/>
      <c r="F34" s="41">
        <v>1.7</v>
      </c>
      <c r="G34" s="41">
        <v>18</v>
      </c>
      <c r="H34" s="47" t="s">
        <v>62</v>
      </c>
      <c r="I34" s="40">
        <f t="shared" ref="I34:K34" si="54">I35+TIME(0,0,(3600*($O35-$O34)/(INDEX($T$5:$AB$6,MATCH(I$15,$S$5:$S$6,0),MATCH(CONCATENATE($P35,$Q35),$T$4:$AB$4,0)))+$T$8))</f>
        <v>0.2928472222222222</v>
      </c>
      <c r="J34" s="40">
        <f t="shared" si="54"/>
        <v>0.66784722222222237</v>
      </c>
      <c r="K34" s="40">
        <f t="shared" si="54"/>
        <v>0.79284722222222237</v>
      </c>
      <c r="L34" s="40"/>
      <c r="M34" s="43"/>
      <c r="O34" s="5">
        <f t="shared" si="3"/>
        <v>24.4</v>
      </c>
      <c r="P34" s="8">
        <v>1</v>
      </c>
      <c r="Q34" s="44" t="s">
        <v>45</v>
      </c>
      <c r="R34" s="45">
        <f t="shared" ref="R34:S34" si="55">TIME(0,0,(3600*($O34-$O33)/(INDEX($T$5:$AB$6,MATCH(R$15,$S$5:$S$6,0),MATCH((CONCATENATE($P34,$Q34)),$T$4:$AB$4,0)))))</f>
        <v>1.4120370370370369E-3</v>
      </c>
      <c r="S34" s="45">
        <f t="shared" si="55"/>
        <v>1.7708333333333332E-3</v>
      </c>
      <c r="T34" s="1"/>
      <c r="U34" s="46"/>
      <c r="V34" s="1"/>
      <c r="W34" s="1"/>
    </row>
    <row r="35" spans="1:23" ht="13.5" customHeight="1" x14ac:dyDescent="0.25">
      <c r="A35" s="39">
        <f t="shared" ref="A35:C35" si="56">A34+TIME(0,0,(3600*($O35-$O34)/(INDEX($T$5:$AB$6,MATCH(A$15,$S$5:$S$6,0),MATCH(CONCATENATE($P35,$Q35),$T$4:$AB$4,0)))+$T$8))</f>
        <v>0.25825231481481475</v>
      </c>
      <c r="B35" s="40">
        <f t="shared" si="56"/>
        <v>0.63325231481481481</v>
      </c>
      <c r="C35" s="40">
        <f t="shared" si="56"/>
        <v>0.75825231481481481</v>
      </c>
      <c r="D35" s="40"/>
      <c r="E35" s="40"/>
      <c r="F35" s="41">
        <v>2.1</v>
      </c>
      <c r="G35" s="41">
        <v>19</v>
      </c>
      <c r="H35" s="47" t="s">
        <v>63</v>
      </c>
      <c r="I35" s="40">
        <f t="shared" ref="I35:K35" si="57">I36+TIME(0,0,(3600*($O36-$O35)/(INDEX($T$5:$AB$6,MATCH(I$15,$S$5:$S$6,0),MATCH(CONCATENATE($P36,$Q36),$T$4:$AB$4,0)))+$T$8))</f>
        <v>0.29070601851851852</v>
      </c>
      <c r="J35" s="40">
        <f t="shared" si="57"/>
        <v>0.66570601851851863</v>
      </c>
      <c r="K35" s="40">
        <f t="shared" si="57"/>
        <v>0.79070601851851863</v>
      </c>
      <c r="L35" s="40"/>
      <c r="M35" s="43"/>
      <c r="O35" s="5">
        <f t="shared" si="3"/>
        <v>26.5</v>
      </c>
      <c r="P35" s="8">
        <v>1</v>
      </c>
      <c r="Q35" s="44" t="s">
        <v>45</v>
      </c>
      <c r="R35" s="45">
        <f t="shared" ref="R35:S35" si="58">TIME(0,0,(3600*($O35-$O34)/(INDEX($T$5:$AB$6,MATCH(R$15,$S$5:$S$6,0),MATCH((CONCATENATE($P35,$Q35)),$T$4:$AB$4,0)))))</f>
        <v>1.7476851851851852E-3</v>
      </c>
      <c r="S35" s="45">
        <f t="shared" si="58"/>
        <v>2.1874999999999998E-3</v>
      </c>
      <c r="T35" s="1"/>
      <c r="U35" s="46"/>
      <c r="V35" s="1"/>
      <c r="W35" s="1"/>
    </row>
    <row r="36" spans="1:23" ht="13.5" customHeight="1" x14ac:dyDescent="0.25">
      <c r="A36" s="39">
        <f t="shared" ref="A36:C36" si="59">A35+TIME(0,0,(3600*($O36-$O35)/(INDEX($T$5:$AB$6,MATCH(A$15,$S$5:$S$6,0),MATCH(CONCATENATE($P36,$Q36),$T$4:$AB$4,0)))+$T$8))</f>
        <v>0.26047453703703699</v>
      </c>
      <c r="B36" s="40">
        <f t="shared" si="59"/>
        <v>0.63547453703703705</v>
      </c>
      <c r="C36" s="40">
        <f t="shared" si="59"/>
        <v>0.76047453703703705</v>
      </c>
      <c r="D36" s="40"/>
      <c r="E36" s="40"/>
      <c r="F36" s="41">
        <v>2.2000000000000002</v>
      </c>
      <c r="G36" s="41">
        <v>20</v>
      </c>
      <c r="H36" s="47" t="s">
        <v>64</v>
      </c>
      <c r="I36" s="40">
        <f t="shared" ref="I36:K36" si="60">I37+TIME(0,0,(3600*($O37-$O36)/(INDEX($T$5:$AB$6,MATCH(I$15,$S$5:$S$6,0),MATCH(CONCATENATE($P37,$Q37),$T$4:$AB$4,0)))+$T$8))</f>
        <v>0.28848379629629628</v>
      </c>
      <c r="J36" s="40">
        <f t="shared" si="60"/>
        <v>0.66348379629629639</v>
      </c>
      <c r="K36" s="40">
        <f t="shared" si="60"/>
        <v>0.78848379629629639</v>
      </c>
      <c r="L36" s="40"/>
      <c r="M36" s="43"/>
      <c r="O36" s="5">
        <f t="shared" si="3"/>
        <v>28.7</v>
      </c>
      <c r="P36" s="8">
        <v>1</v>
      </c>
      <c r="Q36" s="44" t="s">
        <v>45</v>
      </c>
      <c r="R36" s="45">
        <f t="shared" ref="R36:S36" si="61">TIME(0,0,(3600*($O36-$O35)/(INDEX($T$5:$AB$6,MATCH(R$15,$S$5:$S$6,0),MATCH((CONCATENATE($P36,$Q36)),$T$4:$AB$4,0)))))</f>
        <v>1.8287037037037037E-3</v>
      </c>
      <c r="S36" s="45">
        <f t="shared" si="61"/>
        <v>2.2916666666666667E-3</v>
      </c>
      <c r="T36" s="1"/>
      <c r="U36" s="46"/>
      <c r="V36" s="1"/>
      <c r="W36" s="1"/>
    </row>
    <row r="37" spans="1:23" ht="13.5" customHeight="1" x14ac:dyDescent="0.25">
      <c r="A37" s="39">
        <f t="shared" ref="A37:C37" si="62">A36+TIME(0,0,(3600*($O37-$O36)/(INDEX($T$5:$AB$6,MATCH(A$15,$S$5:$S$6,0),MATCH(CONCATENATE($P37,$Q37),$T$4:$AB$4,0)))+$T$8))</f>
        <v>0.26295138888888886</v>
      </c>
      <c r="B37" s="40">
        <f t="shared" si="62"/>
        <v>0.63795138888888892</v>
      </c>
      <c r="C37" s="40">
        <f t="shared" si="62"/>
        <v>0.76295138888888892</v>
      </c>
      <c r="D37" s="40"/>
      <c r="E37" s="40"/>
      <c r="F37" s="41">
        <v>2.5</v>
      </c>
      <c r="G37" s="41">
        <v>21</v>
      </c>
      <c r="H37" s="47" t="s">
        <v>65</v>
      </c>
      <c r="I37" s="40">
        <f t="shared" ref="I37:K37" si="63">I38+TIME(0,0,(3600*($O38-$O37)/(INDEX($T$5:$AB$6,MATCH(I$15,$S$5:$S$6,0),MATCH(CONCATENATE($P38,$Q38),$T$4:$AB$4,0)))+$T$8))</f>
        <v>0.28600694444444441</v>
      </c>
      <c r="J37" s="40">
        <f t="shared" si="63"/>
        <v>0.66100694444444452</v>
      </c>
      <c r="K37" s="40">
        <f t="shared" si="63"/>
        <v>0.78600694444444452</v>
      </c>
      <c r="L37" s="40"/>
      <c r="M37" s="43"/>
      <c r="O37" s="5">
        <f t="shared" si="3"/>
        <v>31.2</v>
      </c>
      <c r="P37" s="8">
        <v>1</v>
      </c>
      <c r="Q37" s="44" t="s">
        <v>45</v>
      </c>
      <c r="R37" s="45">
        <f t="shared" ref="R37:S37" si="64">TIME(0,0,(3600*($O37-$O36)/(INDEX($T$5:$AB$6,MATCH(R$15,$S$5:$S$6,0),MATCH((CONCATENATE($P37,$Q37)),$T$4:$AB$4,0)))))</f>
        <v>2.0833333333333333E-3</v>
      </c>
      <c r="S37" s="45">
        <f t="shared" si="64"/>
        <v>2.6041666666666665E-3</v>
      </c>
      <c r="T37" s="1"/>
      <c r="U37" s="46"/>
      <c r="V37" s="1"/>
      <c r="W37" s="1"/>
    </row>
    <row r="38" spans="1:23" ht="13.5" customHeight="1" x14ac:dyDescent="0.25">
      <c r="A38" s="39">
        <f t="shared" ref="A38:C38" si="65">A37+TIME(0,0,(3600*($O38-$O37)/(INDEX($T$5:$AB$6,MATCH(A$15,$S$5:$S$6,0),MATCH(CONCATENATE($P38,$Q38),$T$4:$AB$4,0)))+$T$8))</f>
        <v>0.26692129629629624</v>
      </c>
      <c r="B38" s="40">
        <f t="shared" si="65"/>
        <v>0.64192129629629635</v>
      </c>
      <c r="C38" s="40">
        <f t="shared" si="65"/>
        <v>0.76692129629629635</v>
      </c>
      <c r="D38" s="40"/>
      <c r="E38" s="40"/>
      <c r="F38" s="41">
        <v>4.3</v>
      </c>
      <c r="G38" s="41">
        <v>22</v>
      </c>
      <c r="H38" s="47" t="s">
        <v>66</v>
      </c>
      <c r="I38" s="40">
        <f t="shared" ref="I38:K38" si="66">I39+TIME(0,0,(3600*($O39-$O38)/(INDEX($T$5:$AB$6,MATCH(I$15,$S$5:$S$6,0),MATCH(CONCATENATE($P39,$Q39),$T$4:$AB$4,0)))+$T$8))</f>
        <v>0.28203703703703703</v>
      </c>
      <c r="J38" s="40">
        <f t="shared" si="66"/>
        <v>0.65703703703703709</v>
      </c>
      <c r="K38" s="40">
        <f t="shared" si="66"/>
        <v>0.78203703703703709</v>
      </c>
      <c r="L38" s="40"/>
      <c r="M38" s="43"/>
      <c r="O38" s="5">
        <f t="shared" si="3"/>
        <v>35.5</v>
      </c>
      <c r="P38" s="8">
        <v>1</v>
      </c>
      <c r="Q38" s="44" t="s">
        <v>45</v>
      </c>
      <c r="R38" s="45">
        <f t="shared" ref="R38:S38" si="67">TIME(0,0,(3600*($O38-$O37)/(INDEX($T$5:$AB$6,MATCH(R$15,$S$5:$S$6,0),MATCH((CONCATENATE($P38,$Q38)),$T$4:$AB$4,0)))))</f>
        <v>3.5763888888888894E-3</v>
      </c>
      <c r="S38" s="45">
        <f t="shared" si="67"/>
        <v>4.4791666666666669E-3</v>
      </c>
      <c r="T38" s="1"/>
      <c r="U38" s="46"/>
      <c r="V38" s="1"/>
      <c r="W38" s="1"/>
    </row>
    <row r="39" spans="1:23" ht="13.5" customHeight="1" x14ac:dyDescent="0.25">
      <c r="A39" s="39">
        <f t="shared" ref="A39:C39" si="68">A38+TIME(0,0,(3600*($O39-$O38)/(INDEX($T$5:$AB$6,MATCH(A$15,$S$5:$S$6,0),MATCH(CONCATENATE($P39,$Q39),$T$4:$AB$4,0)))+$T$8))</f>
        <v>0.26781249999999995</v>
      </c>
      <c r="B39" s="40">
        <f t="shared" si="68"/>
        <v>0.64281250000000001</v>
      </c>
      <c r="C39" s="40">
        <f t="shared" si="68"/>
        <v>0.76781250000000001</v>
      </c>
      <c r="D39" s="40"/>
      <c r="E39" s="40"/>
      <c r="F39" s="41">
        <v>0.6</v>
      </c>
      <c r="G39" s="41">
        <v>23</v>
      </c>
      <c r="H39" s="47" t="s">
        <v>67</v>
      </c>
      <c r="I39" s="40">
        <f t="shared" ref="I39:K39" si="69">I40+TIME(0,0,(3600*($O40-$O39)/(INDEX($T$5:$AB$6,MATCH(I$15,$S$5:$S$6,0),MATCH(CONCATENATE($P40,$Q40),$T$4:$AB$4,0)))+$T$8))</f>
        <v>0.28114583333333332</v>
      </c>
      <c r="J39" s="40">
        <f t="shared" si="69"/>
        <v>0.65614583333333343</v>
      </c>
      <c r="K39" s="40">
        <f t="shared" si="69"/>
        <v>0.78114583333333343</v>
      </c>
      <c r="L39" s="40"/>
      <c r="M39" s="43"/>
      <c r="O39" s="5">
        <f t="shared" si="3"/>
        <v>36.1</v>
      </c>
      <c r="P39" s="8">
        <v>1</v>
      </c>
      <c r="Q39" s="44" t="s">
        <v>45</v>
      </c>
      <c r="R39" s="45">
        <f t="shared" ref="R39:S39" si="70">TIME(0,0,(3600*($O39-$O38)/(INDEX($T$5:$AB$6,MATCH(R$15,$S$5:$S$6,0),MATCH((CONCATENATE($P39,$Q39)),$T$4:$AB$4,0)))))</f>
        <v>4.9768518518518521E-4</v>
      </c>
      <c r="S39" s="45">
        <f t="shared" si="70"/>
        <v>6.2500000000000001E-4</v>
      </c>
      <c r="T39" s="1"/>
      <c r="U39" s="46"/>
      <c r="V39" s="1"/>
      <c r="W39" s="1"/>
    </row>
    <row r="40" spans="1:23" ht="13.5" customHeight="1" x14ac:dyDescent="0.25">
      <c r="A40" s="39">
        <f t="shared" ref="A40:C40" si="71">A39+TIME(0,0,(3600*($O40-$O39)/(INDEX($T$5:$AB$6,MATCH(A$15,$S$5:$S$6,0),MATCH(CONCATENATE($P40,$Q40),$T$4:$AB$4,0)))+$T$8))</f>
        <v>0.26995370370370364</v>
      </c>
      <c r="B40" s="40">
        <f t="shared" si="71"/>
        <v>0.64495370370370375</v>
      </c>
      <c r="C40" s="40">
        <f t="shared" si="71"/>
        <v>0.76995370370370375</v>
      </c>
      <c r="D40" s="40"/>
      <c r="E40" s="40"/>
      <c r="F40" s="41">
        <v>2.1</v>
      </c>
      <c r="G40" s="41">
        <v>24</v>
      </c>
      <c r="H40" s="47" t="s">
        <v>68</v>
      </c>
      <c r="I40" s="40">
        <f t="shared" ref="I40:K40" si="72">I41+TIME(0,0,(3600*($O41-$O40)/(INDEX($T$5:$AB$6,MATCH(I$15,$S$5:$S$6,0),MATCH(CONCATENATE($P41,$Q41),$T$4:$AB$4,0)))+$T$8))</f>
        <v>0.27900462962962963</v>
      </c>
      <c r="J40" s="40">
        <f t="shared" si="72"/>
        <v>0.65400462962962969</v>
      </c>
      <c r="K40" s="40">
        <f t="shared" si="72"/>
        <v>0.77900462962962969</v>
      </c>
      <c r="L40" s="40"/>
      <c r="M40" s="43"/>
      <c r="O40" s="5">
        <f t="shared" si="3"/>
        <v>38.200000000000003</v>
      </c>
      <c r="P40" s="8">
        <v>1</v>
      </c>
      <c r="Q40" s="44" t="s">
        <v>45</v>
      </c>
      <c r="R40" s="45">
        <f t="shared" ref="R40:S40" si="73">TIME(0,0,(3600*($O40-$O39)/(INDEX($T$5:$AB$6,MATCH(R$15,$S$5:$S$6,0),MATCH((CONCATENATE($P40,$Q40)),$T$4:$AB$4,0)))))</f>
        <v>1.7476851851851852E-3</v>
      </c>
      <c r="S40" s="45">
        <f t="shared" si="73"/>
        <v>2.1874999999999998E-3</v>
      </c>
      <c r="T40" s="1"/>
      <c r="U40" s="46"/>
      <c r="V40" s="1"/>
      <c r="W40" s="1"/>
    </row>
    <row r="41" spans="1:23" ht="13.5" customHeight="1" x14ac:dyDescent="0.25">
      <c r="A41" s="39">
        <f t="shared" ref="A41:C41" si="74">A40+TIME(0,0,(3600*($O41-$O40)/(INDEX($T$5:$AB$6,MATCH(A$15,$S$5:$S$6,0),MATCH(CONCATENATE($P41,$Q41),$T$4:$AB$4,0)))+$T$8))</f>
        <v>0.27118055555555548</v>
      </c>
      <c r="B41" s="40">
        <f t="shared" si="74"/>
        <v>0.64618055555555565</v>
      </c>
      <c r="C41" s="40">
        <f t="shared" si="74"/>
        <v>0.77118055555555565</v>
      </c>
      <c r="D41" s="40"/>
      <c r="E41" s="40"/>
      <c r="F41" s="41">
        <v>1</v>
      </c>
      <c r="G41" s="41">
        <v>25</v>
      </c>
      <c r="H41" s="47" t="s">
        <v>69</v>
      </c>
      <c r="I41" s="48">
        <v>0.27777777777777779</v>
      </c>
      <c r="J41" s="48">
        <v>0.65277777777777779</v>
      </c>
      <c r="K41" s="48">
        <v>0.77777777777777779</v>
      </c>
      <c r="L41" s="40"/>
      <c r="M41" s="43"/>
      <c r="O41" s="5">
        <f t="shared" si="3"/>
        <v>39.200000000000003</v>
      </c>
      <c r="P41" s="8">
        <v>1</v>
      </c>
      <c r="Q41" s="44" t="s">
        <v>45</v>
      </c>
      <c r="R41" s="45">
        <f t="shared" ref="R41:S41" si="75">TIME(0,0,(3600*($O41-$O40)/(INDEX($T$5:$AB$6,MATCH(R$15,$S$5:$S$6,0),MATCH((CONCATENATE($P41,$Q41)),$T$4:$AB$4,0)))))</f>
        <v>8.3333333333333339E-4</v>
      </c>
      <c r="S41" s="45">
        <f t="shared" si="75"/>
        <v>1.0416666666666667E-3</v>
      </c>
      <c r="T41" s="1"/>
      <c r="U41" s="46"/>
      <c r="V41" s="1"/>
      <c r="W41" s="1"/>
    </row>
    <row r="42" spans="1:23" ht="13.5" customHeight="1" x14ac:dyDescent="0.25">
      <c r="A42" s="39"/>
      <c r="B42" s="40"/>
      <c r="C42" s="40"/>
      <c r="D42" s="40"/>
      <c r="E42" s="40"/>
      <c r="F42" s="41"/>
      <c r="G42" s="41"/>
      <c r="H42" s="47"/>
      <c r="I42" s="40"/>
      <c r="J42" s="40"/>
      <c r="K42" s="40"/>
      <c r="L42" s="40"/>
      <c r="M42" s="43"/>
      <c r="R42" s="45"/>
      <c r="S42" s="45"/>
      <c r="T42" s="1"/>
      <c r="U42" s="46"/>
      <c r="V42" s="1"/>
      <c r="W42" s="1"/>
    </row>
    <row r="43" spans="1:23" ht="13.5" customHeight="1" x14ac:dyDescent="0.2">
      <c r="A43" s="49" t="s">
        <v>70</v>
      </c>
      <c r="B43" s="50" t="s">
        <v>70</v>
      </c>
      <c r="C43" s="50" t="s">
        <v>70</v>
      </c>
      <c r="D43" s="50"/>
      <c r="E43" s="50"/>
      <c r="F43" s="50"/>
      <c r="G43" s="50"/>
      <c r="H43" s="50"/>
      <c r="I43" s="50" t="s">
        <v>70</v>
      </c>
      <c r="J43" s="50" t="s">
        <v>70</v>
      </c>
      <c r="K43" s="50" t="s">
        <v>70</v>
      </c>
      <c r="L43" s="50"/>
      <c r="M43" s="51"/>
    </row>
    <row r="44" spans="1:23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3.5" customHeight="1" x14ac:dyDescent="0.2">
      <c r="I45" s="5" t="s">
        <v>71</v>
      </c>
    </row>
    <row r="46" spans="1:23" ht="13.5" customHeight="1" x14ac:dyDescent="0.2"/>
    <row r="47" spans="1:23" ht="13.5" customHeight="1" x14ac:dyDescent="0.2"/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5:28" ht="13.5" customHeight="1" x14ac:dyDescent="0.2"/>
    <row r="62" spans="15:28" ht="13.5" customHeight="1" x14ac:dyDescent="0.2"/>
    <row r="63" spans="15:28" ht="13.5" customHeight="1" x14ac:dyDescent="0.2"/>
    <row r="64" spans="15:28" ht="13.5" customHeight="1" x14ac:dyDescent="0.2"/>
    <row r="65" spans="1:14" ht="13.5" customHeight="1" x14ac:dyDescent="0.2"/>
    <row r="66" spans="1:14" ht="19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2.75" customHeight="1" x14ac:dyDescent="0.2"/>
    <row r="68" spans="1:14" ht="12.75" customHeight="1" x14ac:dyDescent="0.2"/>
    <row r="69" spans="1:14" ht="12.75" customHeight="1" x14ac:dyDescent="0.2"/>
    <row r="70" spans="1:14" ht="12.75" customHeight="1" x14ac:dyDescent="0.25">
      <c r="A70" s="52"/>
      <c r="B70" s="52"/>
      <c r="C70" s="52"/>
      <c r="D70" s="52"/>
      <c r="E70" s="52"/>
      <c r="F70" s="52"/>
      <c r="G70" s="52"/>
      <c r="H70" s="52"/>
    </row>
    <row r="71" spans="1:14" ht="12.75" customHeight="1" x14ac:dyDescent="0.2">
      <c r="B71" s="53"/>
      <c r="C71" s="53"/>
      <c r="D71" s="53"/>
      <c r="E71" s="53"/>
      <c r="F71" s="53"/>
      <c r="G71" s="53"/>
    </row>
    <row r="72" spans="1:14" ht="12.75" customHeight="1" x14ac:dyDescent="0.2">
      <c r="B72" s="53"/>
      <c r="C72" s="53"/>
      <c r="D72" s="53"/>
      <c r="E72" s="53"/>
      <c r="F72" s="53"/>
      <c r="G72" s="53"/>
    </row>
    <row r="73" spans="1:14" ht="12.75" customHeight="1" x14ac:dyDescent="0.2">
      <c r="B73" s="53"/>
      <c r="C73" s="53"/>
      <c r="D73" s="53"/>
      <c r="E73" s="53"/>
      <c r="F73" s="53"/>
    </row>
    <row r="74" spans="1:14" ht="12.75" customHeight="1" x14ac:dyDescent="0.2">
      <c r="B74" s="53"/>
    </row>
    <row r="75" spans="1:14" ht="12.75" customHeight="1" x14ac:dyDescent="0.2">
      <c r="B75" s="53"/>
    </row>
    <row r="76" spans="1:14" ht="12.75" customHeight="1" x14ac:dyDescent="0.2">
      <c r="B76" s="53"/>
    </row>
    <row r="77" spans="1:14" ht="12.75" customHeight="1" x14ac:dyDescent="0.2">
      <c r="B77" s="53"/>
    </row>
    <row r="78" spans="1:14" ht="12.75" customHeight="1" x14ac:dyDescent="0.25">
      <c r="A78" s="52"/>
      <c r="B78" s="52"/>
      <c r="C78" s="52"/>
      <c r="D78" s="52"/>
      <c r="E78" s="52"/>
      <c r="F78" s="52"/>
      <c r="G78" s="52"/>
      <c r="H78" s="52"/>
      <c r="I78" s="52"/>
      <c r="J78" s="52"/>
    </row>
    <row r="79" spans="1:14" ht="12.75" customHeight="1" x14ac:dyDescent="0.25">
      <c r="A79" s="52"/>
    </row>
    <row r="80" spans="1:14" ht="16.5" customHeight="1" x14ac:dyDescent="0.2"/>
    <row r="81" ht="16.5" customHeight="1" x14ac:dyDescent="0.2"/>
    <row r="82" ht="16.5" customHeight="1" x14ac:dyDescent="0.2"/>
    <row r="83" ht="16.5" customHeight="1" x14ac:dyDescent="0.2"/>
    <row r="84" ht="16.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2023-05-03T09:31:04Z</dcterms:modified>
</cp:coreProperties>
</file>